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F:\전지영\홈페이지\"/>
    </mc:Choice>
  </mc:AlternateContent>
  <xr:revisionPtr revIDLastSave="0" documentId="13_ncr:1_{4E460BD8-F14B-40F6-BB45-7ABA68E054CE}" xr6:coauthVersionLast="47" xr6:coauthVersionMax="47" xr10:uidLastSave="{00000000-0000-0000-0000-000000000000}"/>
  <bookViews>
    <workbookView xWindow="615" yWindow="0" windowWidth="16875" windowHeight="14850" xr2:uid="{00000000-000D-0000-FFFF-FFFF00000000}"/>
  </bookViews>
  <sheets>
    <sheet name="결산총괄표" sheetId="1" r:id="rId1"/>
  </sheets>
  <definedNames>
    <definedName name="_xlnm.Print_Area" localSheetId="0">결산총괄표!$A$1:$J$13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E5" i="1" s="1"/>
  <c r="E4" i="1" s="1"/>
  <c r="J6" i="1"/>
  <c r="E6" i="1"/>
  <c r="I5" i="1"/>
  <c r="H5" i="1"/>
  <c r="D5" i="1"/>
  <c r="C5" i="1"/>
  <c r="I4" i="1"/>
  <c r="H4" i="1"/>
  <c r="D4" i="1"/>
  <c r="C4" i="1"/>
  <c r="J5" i="1" l="1"/>
  <c r="J4" i="1" s="1"/>
</calcChain>
</file>

<file path=xl/sharedStrings.xml><?xml version="1.0" encoding="utf-8"?>
<sst xmlns="http://schemas.openxmlformats.org/spreadsheetml/2006/main" count="32" uniqueCount="26">
  <si>
    <t>업무추진비</t>
  </si>
  <si>
    <t>총 수입 합계</t>
  </si>
  <si>
    <t>사업수입</t>
  </si>
  <si>
    <t>후원금수입</t>
  </si>
  <si>
    <t>주간보호</t>
  </si>
  <si>
    <t>총 지출 합계</t>
  </si>
  <si>
    <t>과년도지출</t>
  </si>
  <si>
    <t>보조금수입</t>
  </si>
  <si>
    <t>예비비 및 기타</t>
  </si>
  <si>
    <t>주간보호 수입 합계</t>
  </si>
  <si>
    <t>주간보호 지출 합계</t>
  </si>
  <si>
    <t>이월금</t>
  </si>
  <si>
    <t>예산액</t>
  </si>
  <si>
    <t>운영비</t>
  </si>
  <si>
    <t>잡지출</t>
  </si>
  <si>
    <t>잡수입</t>
  </si>
  <si>
    <t>세출</t>
  </si>
  <si>
    <t>결산액</t>
  </si>
  <si>
    <t>세입</t>
  </si>
  <si>
    <t>항</t>
  </si>
  <si>
    <t>인건비</t>
  </si>
  <si>
    <t>사업</t>
  </si>
  <si>
    <t>사업비</t>
  </si>
  <si>
    <t>시설비</t>
  </si>
  <si>
    <t>증감액</t>
  </si>
  <si>
    <t>2021년 금정구장애인주간보호시설 결산총괄표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</si>
</sst>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6" x14ac:knownFonts="1">
    <font>
      <sz val="11"/>
      <color rgb="FF000000"/>
      <name val="맑은 고딕"/>
    </font>
    <font>
      <b/>
      <sz val="11"/>
      <color rgb="FF000000"/>
      <name val="맑은 고딕"/>
      <family val="3"/>
      <charset val="129"/>
    </font>
    <font>
      <sz val="9"/>
      <color rgb="FF000000"/>
      <name val="굴림체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4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1" fontId="1" fillId="2" borderId="4" xfId="1" applyFont="1" applyFill="1" applyBorder="1">
      <alignment vertical="center"/>
    </xf>
    <xf numFmtId="0" fontId="0" fillId="0" borderId="4" xfId="0" applyFill="1" applyBorder="1" applyAlignment="1">
      <alignment vertical="center"/>
    </xf>
    <xf numFmtId="41" fontId="0" fillId="0" borderId="4" xfId="1" applyFont="1" applyFill="1" applyBorder="1" applyAlignment="1">
      <alignment horizontal="right" vertical="center"/>
    </xf>
    <xf numFmtId="41" fontId="0" fillId="0" borderId="5" xfId="1" applyFont="1" applyBorder="1">
      <alignment vertical="center"/>
    </xf>
    <xf numFmtId="41" fontId="0" fillId="0" borderId="4" xfId="1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41" fontId="0" fillId="0" borderId="0" xfId="1" applyFont="1" applyFill="1" applyBorder="1">
      <alignment vertical="center"/>
    </xf>
    <xf numFmtId="41" fontId="0" fillId="0" borderId="0" xfId="0" applyNumberFormat="1" applyFill="1" applyBorder="1">
      <alignment vertical="center"/>
    </xf>
    <xf numFmtId="41" fontId="1" fillId="3" borderId="6" xfId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3" fontId="2" fillId="5" borderId="8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41" fontId="1" fillId="3" borderId="15" xfId="1" applyFont="1" applyFill="1" applyBorder="1" applyAlignment="1">
      <alignment horizontal="center" vertical="center"/>
    </xf>
    <xf numFmtId="41" fontId="1" fillId="3" borderId="14" xfId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9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22"/>
  <sheetViews>
    <sheetView tabSelected="1" topLeftCell="D1" zoomScaleNormal="100" zoomScaleSheetLayoutView="75" workbookViewId="0">
      <selection sqref="A1:J1"/>
    </sheetView>
  </sheetViews>
  <sheetFormatPr defaultColWidth="9" defaultRowHeight="16.5" x14ac:dyDescent="0.3"/>
  <cols>
    <col min="1" max="1" width="11.75" style="1" customWidth="1"/>
    <col min="2" max="2" width="11" style="1" customWidth="1"/>
    <col min="3" max="3" width="15.625" style="1" customWidth="1"/>
    <col min="4" max="4" width="16.125" style="1" customWidth="1"/>
    <col min="5" max="5" width="15.5" style="1" customWidth="1"/>
    <col min="6" max="6" width="11.875" style="1" customWidth="1"/>
    <col min="7" max="7" width="12.875" style="1" customWidth="1"/>
    <col min="8" max="10" width="15.375" style="1" customWidth="1"/>
  </cols>
  <sheetData>
    <row r="1" spans="1:10" ht="33.75" x14ac:dyDescent="0.3">
      <c r="A1" s="37" t="s">
        <v>25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x14ac:dyDescent="0.3">
      <c r="A2" s="24" t="s">
        <v>18</v>
      </c>
      <c r="B2" s="25"/>
      <c r="C2" s="25"/>
      <c r="D2" s="25"/>
      <c r="E2" s="26"/>
      <c r="F2" s="25" t="s">
        <v>16</v>
      </c>
      <c r="G2" s="25"/>
      <c r="H2" s="25"/>
      <c r="I2" s="25"/>
      <c r="J2" s="27"/>
    </row>
    <row r="3" spans="1:10" x14ac:dyDescent="0.3">
      <c r="A3" s="2" t="s">
        <v>21</v>
      </c>
      <c r="B3" s="3" t="s">
        <v>19</v>
      </c>
      <c r="C3" s="3" t="s">
        <v>12</v>
      </c>
      <c r="D3" s="3" t="s">
        <v>17</v>
      </c>
      <c r="E3" s="3" t="s">
        <v>24</v>
      </c>
      <c r="F3" s="3" t="s">
        <v>21</v>
      </c>
      <c r="G3" s="3" t="s">
        <v>19</v>
      </c>
      <c r="H3" s="3" t="s">
        <v>12</v>
      </c>
      <c r="I3" s="3" t="s">
        <v>17</v>
      </c>
      <c r="J3" s="4" t="s">
        <v>24</v>
      </c>
    </row>
    <row r="4" spans="1:10" x14ac:dyDescent="0.3">
      <c r="A4" s="28" t="s">
        <v>1</v>
      </c>
      <c r="B4" s="29"/>
      <c r="C4" s="15">
        <f>SUM(C5)</f>
        <v>167519000</v>
      </c>
      <c r="D4" s="15">
        <f>SUM(D5)</f>
        <v>167470021</v>
      </c>
      <c r="E4" s="15">
        <f>SUM(E5)</f>
        <v>48979</v>
      </c>
      <c r="F4" s="30" t="s">
        <v>5</v>
      </c>
      <c r="G4" s="31"/>
      <c r="H4" s="15">
        <f>SUM(H5)</f>
        <v>167519000</v>
      </c>
      <c r="I4" s="15">
        <f>SUM(I5)</f>
        <v>157388157</v>
      </c>
      <c r="J4" s="15">
        <f>SUM(J5)</f>
        <v>10130843</v>
      </c>
    </row>
    <row r="5" spans="1:10" x14ac:dyDescent="0.3">
      <c r="A5" s="32" t="s">
        <v>9</v>
      </c>
      <c r="B5" s="33"/>
      <c r="C5" s="5">
        <f>SUM(C6:C10)</f>
        <v>167519000</v>
      </c>
      <c r="D5" s="5">
        <f t="shared" ref="D5:E5" si="0">SUM(D6:D10)</f>
        <v>167470021</v>
      </c>
      <c r="E5" s="5">
        <f t="shared" si="0"/>
        <v>48979</v>
      </c>
      <c r="F5" s="34" t="s">
        <v>10</v>
      </c>
      <c r="G5" s="33"/>
      <c r="H5" s="5">
        <f>SUM(H6:H13)</f>
        <v>167519000</v>
      </c>
      <c r="I5" s="5">
        <f t="shared" ref="I5:J5" si="1">SUM(I6:I13)</f>
        <v>157388157</v>
      </c>
      <c r="J5" s="5">
        <f t="shared" si="1"/>
        <v>10130843</v>
      </c>
    </row>
    <row r="6" spans="1:10" x14ac:dyDescent="0.3">
      <c r="A6" s="35" t="s">
        <v>4</v>
      </c>
      <c r="B6" s="16" t="s">
        <v>2</v>
      </c>
      <c r="C6" s="17">
        <v>9065000</v>
      </c>
      <c r="D6" s="17">
        <v>9112000</v>
      </c>
      <c r="E6" s="7">
        <f>C6-D6</f>
        <v>-47000</v>
      </c>
      <c r="F6" s="36" t="s">
        <v>4</v>
      </c>
      <c r="G6" s="16" t="s">
        <v>20</v>
      </c>
      <c r="H6" s="17">
        <v>121500800</v>
      </c>
      <c r="I6" s="17">
        <v>121380230</v>
      </c>
      <c r="J6" s="8">
        <f>H6-I6</f>
        <v>120570</v>
      </c>
    </row>
    <row r="7" spans="1:10" x14ac:dyDescent="0.3">
      <c r="A7" s="35"/>
      <c r="B7" s="18" t="s">
        <v>7</v>
      </c>
      <c r="C7" s="20">
        <v>129778000</v>
      </c>
      <c r="D7" s="20">
        <v>129777530</v>
      </c>
      <c r="E7" s="7">
        <f t="shared" ref="E7:E13" si="2">C7-D7</f>
        <v>470</v>
      </c>
      <c r="F7" s="36"/>
      <c r="G7" s="18" t="s">
        <v>0</v>
      </c>
      <c r="H7" s="20">
        <v>2920000</v>
      </c>
      <c r="I7" s="20">
        <v>1910000</v>
      </c>
      <c r="J7" s="8">
        <f t="shared" ref="J7:J13" si="3">H7-I7</f>
        <v>1010000</v>
      </c>
    </row>
    <row r="8" spans="1:10" x14ac:dyDescent="0.3">
      <c r="A8" s="35"/>
      <c r="B8" s="19" t="s">
        <v>3</v>
      </c>
      <c r="C8" s="21">
        <v>7910000</v>
      </c>
      <c r="D8" s="21">
        <v>7929400</v>
      </c>
      <c r="E8" s="7">
        <f t="shared" si="2"/>
        <v>-19400</v>
      </c>
      <c r="F8" s="36"/>
      <c r="G8" s="19" t="s">
        <v>13</v>
      </c>
      <c r="H8" s="21">
        <v>17482200</v>
      </c>
      <c r="I8" s="21">
        <v>15884620</v>
      </c>
      <c r="J8" s="8">
        <f t="shared" si="3"/>
        <v>1597580</v>
      </c>
    </row>
    <row r="9" spans="1:10" x14ac:dyDescent="0.3">
      <c r="A9" s="35"/>
      <c r="B9" s="18" t="s">
        <v>11</v>
      </c>
      <c r="C9" s="20">
        <v>16099000</v>
      </c>
      <c r="D9" s="20">
        <v>16098786</v>
      </c>
      <c r="E9" s="7">
        <f t="shared" si="2"/>
        <v>214</v>
      </c>
      <c r="F9" s="36"/>
      <c r="G9" s="18" t="s">
        <v>23</v>
      </c>
      <c r="H9" s="20">
        <v>4700000</v>
      </c>
      <c r="I9" s="20">
        <v>4192250</v>
      </c>
      <c r="J9" s="8">
        <f t="shared" si="3"/>
        <v>507750</v>
      </c>
    </row>
    <row r="10" spans="1:10" x14ac:dyDescent="0.3">
      <c r="A10" s="35"/>
      <c r="B10" s="19" t="s">
        <v>15</v>
      </c>
      <c r="C10" s="21">
        <v>4667000</v>
      </c>
      <c r="D10" s="21">
        <v>4552305</v>
      </c>
      <c r="E10" s="7">
        <f t="shared" si="2"/>
        <v>114695</v>
      </c>
      <c r="F10" s="36"/>
      <c r="G10" s="19" t="s">
        <v>22</v>
      </c>
      <c r="H10" s="21">
        <v>15300000</v>
      </c>
      <c r="I10" s="21">
        <v>13461430</v>
      </c>
      <c r="J10" s="8">
        <f t="shared" si="3"/>
        <v>1838570</v>
      </c>
    </row>
    <row r="11" spans="1:10" x14ac:dyDescent="0.3">
      <c r="A11" s="35"/>
      <c r="B11" s="6"/>
      <c r="C11" s="9"/>
      <c r="D11" s="9"/>
      <c r="E11" s="7">
        <f t="shared" si="2"/>
        <v>0</v>
      </c>
      <c r="F11" s="36"/>
      <c r="G11" s="18" t="s">
        <v>6</v>
      </c>
      <c r="H11" s="20">
        <v>560000</v>
      </c>
      <c r="I11" s="20">
        <v>559200</v>
      </c>
      <c r="J11" s="8">
        <f t="shared" si="3"/>
        <v>800</v>
      </c>
    </row>
    <row r="12" spans="1:10" x14ac:dyDescent="0.3">
      <c r="A12" s="35"/>
      <c r="B12" s="6"/>
      <c r="C12" s="9"/>
      <c r="D12" s="9"/>
      <c r="E12" s="7">
        <f t="shared" si="2"/>
        <v>0</v>
      </c>
      <c r="F12" s="36"/>
      <c r="G12" s="19" t="s">
        <v>14</v>
      </c>
      <c r="H12" s="21">
        <v>50000</v>
      </c>
      <c r="I12" s="22">
        <v>0</v>
      </c>
      <c r="J12" s="8">
        <f t="shared" si="3"/>
        <v>50000</v>
      </c>
    </row>
    <row r="13" spans="1:10" x14ac:dyDescent="0.3">
      <c r="A13" s="35"/>
      <c r="B13" s="6"/>
      <c r="C13" s="9"/>
      <c r="D13" s="9"/>
      <c r="E13" s="7">
        <f t="shared" si="2"/>
        <v>0</v>
      </c>
      <c r="F13" s="36"/>
      <c r="G13" s="18" t="s">
        <v>8</v>
      </c>
      <c r="H13" s="20">
        <v>5006000</v>
      </c>
      <c r="I13" s="23">
        <v>427</v>
      </c>
      <c r="J13" s="8">
        <f t="shared" si="3"/>
        <v>5005573</v>
      </c>
    </row>
    <row r="14" spans="1:10" x14ac:dyDescent="0.3">
      <c r="A14" s="11"/>
      <c r="B14" s="11"/>
      <c r="C14" s="11"/>
      <c r="D14" s="11"/>
      <c r="E14" s="11"/>
      <c r="F14" s="12"/>
      <c r="G14" s="12"/>
      <c r="H14" s="13"/>
      <c r="I14" s="13"/>
      <c r="J14" s="14"/>
    </row>
    <row r="15" spans="1:10" x14ac:dyDescent="0.3">
      <c r="A15" s="11"/>
      <c r="B15" s="11"/>
      <c r="C15" s="11"/>
      <c r="D15" s="11"/>
      <c r="E15" s="11"/>
      <c r="F15" s="12"/>
      <c r="G15" s="12"/>
      <c r="H15" s="13"/>
      <c r="I15" s="13"/>
      <c r="J15" s="14"/>
    </row>
    <row r="16" spans="1:10" x14ac:dyDescent="0.3">
      <c r="A16" s="11"/>
      <c r="B16" s="11"/>
      <c r="C16" s="11"/>
      <c r="D16" s="11"/>
      <c r="E16" s="11"/>
      <c r="F16" s="12"/>
      <c r="G16" s="12"/>
      <c r="H16" s="13"/>
      <c r="I16" s="13"/>
      <c r="J16" s="14"/>
    </row>
    <row r="17" spans="1:13" x14ac:dyDescent="0.3">
      <c r="A17" s="11"/>
      <c r="B17" s="11"/>
      <c r="C17" s="11"/>
      <c r="D17" s="11"/>
      <c r="E17" s="11"/>
      <c r="F17" s="12"/>
      <c r="G17" s="12"/>
      <c r="H17" s="13"/>
      <c r="I17" s="13"/>
      <c r="J17" s="14"/>
    </row>
    <row r="18" spans="1:13" x14ac:dyDescent="0.3">
      <c r="A18" s="11"/>
      <c r="B18" s="11"/>
      <c r="C18" s="11"/>
      <c r="D18" s="11"/>
      <c r="E18" s="11"/>
      <c r="F18" s="12"/>
      <c r="G18" s="12"/>
      <c r="H18" s="14"/>
      <c r="I18" s="14"/>
      <c r="J18" s="14"/>
    </row>
    <row r="22" spans="1:13" x14ac:dyDescent="0.3">
      <c r="M22" s="10"/>
    </row>
  </sheetData>
  <mergeCells count="9">
    <mergeCell ref="A6:A13"/>
    <mergeCell ref="F6:F13"/>
    <mergeCell ref="A1:J1"/>
    <mergeCell ref="A2:E2"/>
    <mergeCell ref="F2:J2"/>
    <mergeCell ref="A4:B4"/>
    <mergeCell ref="F4:G4"/>
    <mergeCell ref="A5:B5"/>
    <mergeCell ref="F5:G5"/>
  </mergeCells>
  <phoneticPr fontId="5" type="noConversion"/>
  <printOptions horizontalCentered="1"/>
  <pageMargins left="0.23597222566604614" right="0.19666667282581329" top="0.39347222447395325" bottom="0.27541667222976685" header="0.31486111879348755" footer="0.31486111879348755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결산총괄표</vt:lpstr>
      <vt:lpstr>결산총괄표!Print_Area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</dc:creator>
  <cp:lastModifiedBy>NYCOM</cp:lastModifiedBy>
  <cp:revision>5</cp:revision>
  <cp:lastPrinted>2020-02-21T01:31:52Z</cp:lastPrinted>
  <dcterms:created xsi:type="dcterms:W3CDTF">2015-03-24T12:23:23Z</dcterms:created>
  <dcterms:modified xsi:type="dcterms:W3CDTF">2022-03-23T01:44:51Z</dcterms:modified>
  <cp:version>1100.0100.01</cp:version>
</cp:coreProperties>
</file>